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firstSheet="4" activeTab="7"/>
  </bookViews>
  <sheets>
    <sheet name="histogram 1" sheetId="1" r:id="rId1"/>
    <sheet name="Histogram 2" sheetId="2" r:id="rId2"/>
    <sheet name="Histogram 3" sheetId="3" r:id="rId3"/>
    <sheet name="histogram 4" sheetId="4" r:id="rId4"/>
    <sheet name="histogram 5" sheetId="5" r:id="rId5"/>
    <sheet name="histogram 6" sheetId="6" r:id="rId6"/>
    <sheet name="Sheet8" sheetId="7" r:id="rId7"/>
    <sheet name="Sheet1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<sst xmlns="http://schemas.openxmlformats.org/spreadsheetml/2006/main" count="80" uniqueCount="30">
  <si>
    <t>Shape</t>
  </si>
  <si>
    <t>Parameter</t>
  </si>
  <si>
    <t>l</t>
  </si>
  <si>
    <t>w</t>
  </si>
  <si>
    <t>h</t>
  </si>
  <si>
    <t>r</t>
  </si>
  <si>
    <t>Rectangular Prism 1</t>
  </si>
  <si>
    <t>Rectular Prism 2 (cube)</t>
  </si>
  <si>
    <t>Circular Cylinder</t>
  </si>
  <si>
    <t>Square Pyramid</t>
  </si>
  <si>
    <t>Right Circular Cone</t>
  </si>
  <si>
    <t>Sphere</t>
  </si>
  <si>
    <t>d</t>
  </si>
  <si>
    <t>Average</t>
  </si>
  <si>
    <t>Median</t>
  </si>
  <si>
    <t>bins</t>
  </si>
  <si>
    <t>Johnnie</t>
  </si>
  <si>
    <t>Tim</t>
  </si>
  <si>
    <t>Cedric</t>
  </si>
  <si>
    <t>Dion</t>
  </si>
  <si>
    <t>Kendrick</t>
  </si>
  <si>
    <t>Demetrius W.</t>
  </si>
  <si>
    <t>Juaneisha</t>
  </si>
  <si>
    <t>Demetrius C.</t>
  </si>
  <si>
    <t>d1</t>
  </si>
  <si>
    <t>Standard Deviation</t>
  </si>
  <si>
    <t>Bin</t>
  </si>
  <si>
    <t>More</t>
  </si>
  <si>
    <t>Frequency</t>
  </si>
  <si>
    <t>Estimate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</si>
</sst>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21"/>
      <name val="Calibri"/>
      <family val="0"/>
    </font>
    <font>
      <sz val="10"/>
      <color indexed="30"/>
      <name val="Calibri"/>
      <family val="0"/>
    </font>
    <font>
      <b/>
      <sz val="18"/>
      <color indexed="21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8"/>
      <name val="Lucida Handwriting"/>
      <family val="4"/>
    </font>
    <font>
      <i/>
      <sz val="11"/>
      <color indexed="8"/>
      <name val="Calibri"/>
      <family val="2"/>
    </font>
    <font>
      <sz val="11"/>
      <color indexed="40"/>
      <name val="Calibri"/>
      <family val="2"/>
    </font>
    <font>
      <i/>
      <sz val="11"/>
      <color indexed="30"/>
      <name val="Calibri"/>
      <family val="2"/>
    </font>
    <font>
      <sz val="11"/>
      <color indexed="3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9" tint="-0.24997000396251678"/>
      <name val="Calibri"/>
      <family val="2"/>
    </font>
    <font>
      <i/>
      <sz val="11"/>
      <color theme="1"/>
      <name val="Lucida Handwriting"/>
      <family val="4"/>
    </font>
    <font>
      <i/>
      <sz val="11"/>
      <color theme="1"/>
      <name val="Calibri"/>
      <family val="2"/>
    </font>
    <font>
      <sz val="11"/>
      <color rgb="FF00B0F0"/>
      <name val="Calibri"/>
      <family val="2"/>
    </font>
    <font>
      <i/>
      <sz val="11"/>
      <color rgb="FF0070C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6" fillId="34" borderId="0" xfId="0" applyFont="1" applyFill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50" fillId="0" borderId="11" xfId="0" applyFont="1" applyFill="1" applyBorder="1" applyAlignment="1">
      <alignment horizontal="center"/>
    </xf>
    <xf numFmtId="0" fontId="51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808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2"/>
          <c:y val="0.09475"/>
          <c:w val="0.8527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66CC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'histogram 1'!$A$2:$A$12</c:f>
              <c:strCache/>
            </c:strRef>
          </c:cat>
          <c:val>
            <c:numRef>
              <c:f>'histogram 1'!$B$2:$B$12</c:f>
              <c:numCache/>
            </c:numRef>
          </c:val>
        </c:ser>
        <c:overlap val="40"/>
        <c:gapWidth val="75"/>
        <c:axId val="7203539"/>
        <c:axId val="64831852"/>
      </c:barChart>
      <c:catAx>
        <c:axId val="7203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8080"/>
                </a:solidFill>
                <a:latin typeface="Calibri"/>
                <a:ea typeface="Calibri"/>
                <a:cs typeface="Calibri"/>
              </a:defRPr>
            </a:pPr>
          </a:p>
        </c:tx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0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519"/>
          <c:w val="0.10825"/>
          <c:h val="0.0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1075"/>
          <c:w val="0.892"/>
          <c:h val="0.792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2'!$A$2:$A$12</c:f>
              <c:strCache/>
            </c:strRef>
          </c:cat>
          <c:val>
            <c:numRef>
              <c:f>'Histogram 2'!$B$2:$B$12</c:f>
              <c:numCache/>
            </c:numRef>
          </c:val>
        </c:ser>
        <c:axId val="46615757"/>
        <c:axId val="16888630"/>
      </c:barChart>
      <c:cat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88630"/>
        <c:crosses val="autoZero"/>
        <c:auto val="1"/>
        <c:lblOffset val="100"/>
        <c:tickLblSkip val="1"/>
        <c:noMultiLvlLbl val="0"/>
      </c:catAx>
      <c:valAx>
        <c:axId val="1688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5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"/>
          <c:y val="0.52025"/>
          <c:w val="0.062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088"/>
          <c:w val="0.7812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3'!$A$2:$A$9</c:f>
              <c:strCache/>
            </c:strRef>
          </c:cat>
          <c:val>
            <c:numRef>
              <c:f>'Histogram 3'!$B$2:$B$9</c:f>
              <c:numCache/>
            </c:numRef>
          </c:val>
        </c:ser>
        <c:axId val="17779943"/>
        <c:axId val="25801760"/>
      </c:barChart>
      <c:catAx>
        <c:axId val="177799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01760"/>
        <c:crosses val="autoZero"/>
        <c:auto val="1"/>
        <c:lblOffset val="100"/>
        <c:tickLblSkip val="1"/>
        <c:noMultiLvlLbl val="0"/>
      </c:catAx>
      <c:valAx>
        <c:axId val="25801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799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5"/>
          <c:y val="0.5175"/>
          <c:w val="0.1255"/>
          <c:h val="0.0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25"/>
          <c:y val="0.2315"/>
          <c:w val="0.60325"/>
          <c:h val="0.391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4'!$A$2:$A$9</c:f>
              <c:strCache/>
            </c:strRef>
          </c:cat>
          <c:val>
            <c:numRef>
              <c:f>'histogram 4'!$B$2:$B$9</c:f>
              <c:numCache/>
            </c:numRef>
          </c:val>
        </c:ser>
        <c:axId val="30889249"/>
        <c:axId val="9567786"/>
      </c:barChart>
      <c:catAx>
        <c:axId val="30889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67786"/>
        <c:crosses val="autoZero"/>
        <c:auto val="1"/>
        <c:lblOffset val="100"/>
        <c:tickLblSkip val="1"/>
        <c:noMultiLvlLbl val="0"/>
      </c:catAx>
      <c:valAx>
        <c:axId val="956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89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51875"/>
          <c:w val="0.1267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0915"/>
          <c:w val="0.77875"/>
          <c:h val="0.823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5'!$A$2:$A$9</c:f>
              <c:strCache/>
            </c:strRef>
          </c:cat>
          <c:val>
            <c:numRef>
              <c:f>'histogram 5'!$B$2:$B$9</c:f>
              <c:numCache/>
            </c:numRef>
          </c:val>
        </c:ser>
        <c:axId val="19001211"/>
        <c:axId val="36793172"/>
      </c:barChart>
      <c:catAx>
        <c:axId val="19001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793172"/>
        <c:crosses val="autoZero"/>
        <c:auto val="1"/>
        <c:lblOffset val="100"/>
        <c:tickLblSkip val="1"/>
        <c:noMultiLvlLbl val="0"/>
      </c:catAx>
      <c:valAx>
        <c:axId val="367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1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75"/>
          <c:y val="0.51825"/>
          <c:w val="0.1272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295"/>
          <c:w val="0.7555"/>
          <c:h val="0.750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'histogram 6'!$A$2:$A$9</c:f>
              <c:strCache/>
            </c:strRef>
          </c:cat>
          <c:val>
            <c:numRef>
              <c:f>'histogram 6'!$B$2:$B$9</c:f>
              <c:numCache/>
            </c:numRef>
          </c:val>
        </c:ser>
        <c:axId val="62703093"/>
        <c:axId val="27456926"/>
      </c:barChart>
      <c:catAx>
        <c:axId val="6270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456926"/>
        <c:crosses val="autoZero"/>
        <c:auto val="1"/>
        <c:lblOffset val="100"/>
        <c:tickLblSkip val="1"/>
        <c:noMultiLvlLbl val="0"/>
      </c:catAx>
      <c:valAx>
        <c:axId val="27456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03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526"/>
          <c:w val="0.141"/>
          <c:h val="0.07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75"/>
          <c:y val="0.124"/>
          <c:w val="0.7272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Sheet8!$A$2:$A$9</c:f>
              <c:strCache/>
            </c:strRef>
          </c:cat>
          <c:val>
            <c:numRef>
              <c:f>Sheet8!$B$2:$B$9</c:f>
              <c:numCache/>
            </c:numRef>
          </c:val>
        </c:ser>
        <c:axId val="45785743"/>
        <c:axId val="9418504"/>
      </c:barChart>
      <c:catAx>
        <c:axId val="4578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85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2475"/>
          <c:w val="0.157"/>
          <c:h val="0.07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14</xdr:col>
      <xdr:colOff>323850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1828800" y="0"/>
        <a:ext cx="70294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23</xdr:col>
      <xdr:colOff>19050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1828800" y="0"/>
        <a:ext cx="122110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590550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828800" y="0"/>
        <a:ext cx="60769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533400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1828800" y="0"/>
        <a:ext cx="6019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12</xdr:col>
      <xdr:colOff>514350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828800" y="0"/>
        <a:ext cx="60007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0</xdr:row>
      <xdr:rowOff>0</xdr:rowOff>
    </xdr:from>
    <xdr:to>
      <xdr:col>11</xdr:col>
      <xdr:colOff>542925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828800" y="0"/>
        <a:ext cx="54197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76200</xdr:rowOff>
    </xdr:from>
    <xdr:to>
      <xdr:col>11</xdr:col>
      <xdr:colOff>28575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1857375" y="76200"/>
        <a:ext cx="48768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19" sqref="C19"/>
    </sheetView>
  </sheetViews>
  <sheetFormatPr defaultColWidth="9.140625" defaultRowHeight="15"/>
  <sheetData>
    <row r="1" spans="1:2" ht="15">
      <c r="A1" s="18" t="s">
        <v>26</v>
      </c>
      <c r="B1" s="18" t="s">
        <v>28</v>
      </c>
    </row>
    <row r="2" spans="1:2" ht="15">
      <c r="A2" s="19">
        <v>4.025</v>
      </c>
      <c r="B2" s="20">
        <v>1</v>
      </c>
    </row>
    <row r="3" spans="1:2" ht="15">
      <c r="A3" s="19">
        <v>4.075</v>
      </c>
      <c r="B3" s="20">
        <v>1</v>
      </c>
    </row>
    <row r="4" spans="1:2" ht="15">
      <c r="A4" s="19">
        <v>4.125</v>
      </c>
      <c r="B4" s="20">
        <v>3</v>
      </c>
    </row>
    <row r="5" spans="1:2" ht="15">
      <c r="A5" s="19">
        <v>4.175</v>
      </c>
      <c r="B5" s="20">
        <v>0</v>
      </c>
    </row>
    <row r="6" spans="1:2" ht="15">
      <c r="A6" s="19">
        <v>4.225</v>
      </c>
      <c r="B6" s="20">
        <v>3</v>
      </c>
    </row>
    <row r="7" spans="1:2" ht="15">
      <c r="A7" s="19">
        <v>4.2749999999999995</v>
      </c>
      <c r="B7" s="20">
        <v>0</v>
      </c>
    </row>
    <row r="8" spans="1:2" ht="15">
      <c r="A8" s="19">
        <v>4.324999999999999</v>
      </c>
      <c r="B8" s="20">
        <v>0</v>
      </c>
    </row>
    <row r="9" spans="1:2" ht="15">
      <c r="A9" s="19">
        <v>4.374999999999999</v>
      </c>
      <c r="B9" s="20">
        <v>0</v>
      </c>
    </row>
    <row r="10" spans="1:2" ht="15">
      <c r="A10" s="19">
        <v>4.424999999999999</v>
      </c>
      <c r="B10" s="20">
        <v>0</v>
      </c>
    </row>
    <row r="11" spans="1:2" ht="15">
      <c r="A11" s="19">
        <v>4.474999999999999</v>
      </c>
      <c r="B11" s="20">
        <v>0</v>
      </c>
    </row>
    <row r="12" spans="1:2" ht="15.75" thickBot="1">
      <c r="A12" s="21" t="s">
        <v>27</v>
      </c>
      <c r="B12" s="21">
        <v>0</v>
      </c>
    </row>
    <row r="13" spans="1:2" ht="15">
      <c r="A13" s="17"/>
      <c r="B13" s="1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E23" sqref="E23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1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2</v>
      </c>
    </row>
    <row r="7" spans="1:2" ht="15">
      <c r="A7" s="13">
        <v>4.5</v>
      </c>
      <c r="B7" s="14">
        <v>4</v>
      </c>
    </row>
    <row r="8" spans="1:2" ht="15">
      <c r="A8" s="13">
        <v>5</v>
      </c>
      <c r="B8" s="14">
        <v>1</v>
      </c>
    </row>
    <row r="9" spans="1:2" ht="15">
      <c r="A9" s="13">
        <v>5.5</v>
      </c>
      <c r="B9" s="14">
        <v>0</v>
      </c>
    </row>
    <row r="10" spans="1:2" ht="15">
      <c r="A10" s="13">
        <v>6</v>
      </c>
      <c r="B10" s="14">
        <v>0</v>
      </c>
    </row>
    <row r="11" spans="1:2" ht="15">
      <c r="A11" s="13">
        <v>6.5</v>
      </c>
      <c r="B11" s="14">
        <v>0</v>
      </c>
    </row>
    <row r="12" spans="1:2" ht="15.75" thickBot="1">
      <c r="A12" s="15" t="s">
        <v>27</v>
      </c>
      <c r="B12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O16" sqref="O16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6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1</v>
      </c>
    </row>
    <row r="7" spans="1:2" ht="15">
      <c r="A7" s="13">
        <v>4.5</v>
      </c>
      <c r="B7" s="14">
        <v>1</v>
      </c>
    </row>
    <row r="8" spans="1:2" ht="15">
      <c r="A8" s="13">
        <v>5</v>
      </c>
      <c r="B8" s="14">
        <v>0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2">
      <selection activeCell="E25" sqref="E25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0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8</v>
      </c>
    </row>
    <row r="8" spans="1:2" ht="15">
      <c r="A8" s="13">
        <v>5</v>
      </c>
      <c r="B8" s="14">
        <v>0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0" sqref="B20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0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7</v>
      </c>
    </row>
    <row r="8" spans="1:2" ht="15">
      <c r="A8" s="13">
        <v>5</v>
      </c>
      <c r="B8" s="14">
        <v>1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F21" sqref="F21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0</v>
      </c>
    </row>
    <row r="3" spans="1:2" ht="15">
      <c r="A3" s="13">
        <v>2.5</v>
      </c>
      <c r="B3" s="14">
        <v>0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6</v>
      </c>
    </row>
    <row r="8" spans="1:2" ht="15">
      <c r="A8" s="13">
        <v>5</v>
      </c>
      <c r="B8" s="14">
        <v>2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6" sqref="B16"/>
    </sheetView>
  </sheetViews>
  <sheetFormatPr defaultColWidth="9.140625" defaultRowHeight="15"/>
  <sheetData>
    <row r="1" spans="1:2" ht="15">
      <c r="A1" s="16" t="s">
        <v>26</v>
      </c>
      <c r="B1" s="16" t="s">
        <v>28</v>
      </c>
    </row>
    <row r="2" spans="1:2" ht="15">
      <c r="A2" s="13">
        <v>2</v>
      </c>
      <c r="B2" s="14">
        <v>1</v>
      </c>
    </row>
    <row r="3" spans="1:2" ht="15">
      <c r="A3" s="13">
        <v>2.5</v>
      </c>
      <c r="B3" s="14">
        <v>7</v>
      </c>
    </row>
    <row r="4" spans="1:2" ht="15">
      <c r="A4" s="13">
        <v>3</v>
      </c>
      <c r="B4" s="14">
        <v>0</v>
      </c>
    </row>
    <row r="5" spans="1:2" ht="15">
      <c r="A5" s="13">
        <v>3.5</v>
      </c>
      <c r="B5" s="14">
        <v>0</v>
      </c>
    </row>
    <row r="6" spans="1:2" ht="15">
      <c r="A6" s="13">
        <v>4</v>
      </c>
      <c r="B6" s="14">
        <v>0</v>
      </c>
    </row>
    <row r="7" spans="1:2" ht="15">
      <c r="A7" s="13">
        <v>4.5</v>
      </c>
      <c r="B7" s="14">
        <v>0</v>
      </c>
    </row>
    <row r="8" spans="1:2" ht="15">
      <c r="A8" s="13">
        <v>5</v>
      </c>
      <c r="B8" s="14">
        <v>0</v>
      </c>
    </row>
    <row r="9" spans="1:2" ht="15.75" thickBot="1">
      <c r="A9" s="15" t="s">
        <v>27</v>
      </c>
      <c r="B9" s="1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861"/>
  <sheetViews>
    <sheetView tabSelected="1" zoomScalePageLayoutView="0" workbookViewId="0" topLeftCell="A1">
      <selection activeCell="O10" sqref="O10:O11"/>
    </sheetView>
  </sheetViews>
  <sheetFormatPr defaultColWidth="9.140625" defaultRowHeight="15"/>
  <cols>
    <col min="1" max="1" width="20.7109375" style="0" bestFit="1" customWidth="1"/>
  </cols>
  <sheetData>
    <row r="1" spans="1:20" ht="15">
      <c r="A1" t="s">
        <v>0</v>
      </c>
      <c r="B1" s="24" t="s">
        <v>6</v>
      </c>
      <c r="C1" s="24"/>
      <c r="D1" s="24"/>
      <c r="E1" s="4" t="s">
        <v>7</v>
      </c>
      <c r="F1" s="5"/>
      <c r="G1" s="5"/>
      <c r="H1" s="3" t="s">
        <v>8</v>
      </c>
      <c r="I1" s="3"/>
      <c r="J1" s="3"/>
      <c r="K1" s="23" t="s">
        <v>9</v>
      </c>
      <c r="L1" s="23"/>
      <c r="M1" s="23"/>
      <c r="N1" s="23"/>
      <c r="O1" s="24" t="s">
        <v>10</v>
      </c>
      <c r="P1" s="24"/>
      <c r="Q1" s="24"/>
      <c r="R1" s="24"/>
      <c r="S1" s="23" t="s">
        <v>11</v>
      </c>
      <c r="T1" s="23"/>
    </row>
    <row r="2" spans="1:20" ht="15.75">
      <c r="A2" t="s">
        <v>1</v>
      </c>
      <c r="B2" s="1" t="s">
        <v>2</v>
      </c>
      <c r="C2" s="1" t="s">
        <v>3</v>
      </c>
      <c r="D2" s="1" t="s">
        <v>4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4</v>
      </c>
      <c r="J2" s="1" t="s">
        <v>12</v>
      </c>
      <c r="K2" s="1" t="s">
        <v>2</v>
      </c>
      <c r="L2" s="1" t="s">
        <v>3</v>
      </c>
      <c r="M2" s="1" t="s">
        <v>4</v>
      </c>
      <c r="N2" s="6" t="s">
        <v>2</v>
      </c>
      <c r="O2" s="1" t="s">
        <v>5</v>
      </c>
      <c r="P2" s="1" t="s">
        <v>4</v>
      </c>
      <c r="Q2" s="2" t="s">
        <v>12</v>
      </c>
      <c r="R2" s="7" t="s">
        <v>2</v>
      </c>
      <c r="S2" s="2" t="s">
        <v>5</v>
      </c>
      <c r="T2" s="2" t="s">
        <v>12</v>
      </c>
    </row>
    <row r="3" spans="1:20" s="8" customFormat="1" ht="15">
      <c r="A3" s="8" t="s">
        <v>16</v>
      </c>
      <c r="B3" s="8">
        <v>4.115</v>
      </c>
      <c r="C3" s="8">
        <v>4.02</v>
      </c>
      <c r="D3" s="8">
        <v>2.161</v>
      </c>
      <c r="E3" s="9">
        <v>4.167</v>
      </c>
      <c r="F3" s="11">
        <v>4.116</v>
      </c>
      <c r="G3" s="11">
        <v>4.3</v>
      </c>
      <c r="H3" s="8">
        <f>1/2*J3</f>
        <v>2.047</v>
      </c>
      <c r="I3" s="11">
        <v>4.36</v>
      </c>
      <c r="J3" s="11">
        <v>4.094</v>
      </c>
      <c r="K3" s="11">
        <v>4.13</v>
      </c>
      <c r="L3" s="11">
        <v>4.13</v>
      </c>
      <c r="M3" s="11">
        <v>4.03</v>
      </c>
      <c r="N3" s="11">
        <v>4.675</v>
      </c>
      <c r="O3" s="8">
        <f>1/2*Q3</f>
        <v>2.405</v>
      </c>
      <c r="P3" s="11">
        <v>4.3</v>
      </c>
      <c r="Q3" s="11">
        <v>4.81</v>
      </c>
      <c r="R3" s="11">
        <v>4.363</v>
      </c>
      <c r="S3" s="8">
        <f>1/2*T3</f>
        <v>2.19</v>
      </c>
      <c r="T3" s="11">
        <v>4.38</v>
      </c>
    </row>
    <row r="4" spans="1:20" s="8" customFormat="1" ht="15">
      <c r="A4" s="11" t="s">
        <v>17</v>
      </c>
      <c r="B4" s="8">
        <v>4.21</v>
      </c>
      <c r="C4" s="8">
        <v>4.93</v>
      </c>
      <c r="D4" s="8">
        <v>4.02</v>
      </c>
      <c r="E4" s="11">
        <v>4.09</v>
      </c>
      <c r="F4" s="11">
        <v>4.113</v>
      </c>
      <c r="G4" s="11">
        <v>4.079</v>
      </c>
      <c r="H4" s="8">
        <f>1/2*J4</f>
        <v>1.805</v>
      </c>
      <c r="I4" s="11">
        <v>3.95</v>
      </c>
      <c r="J4" s="11">
        <v>3.61</v>
      </c>
      <c r="K4" s="11">
        <v>4.019</v>
      </c>
      <c r="L4" s="11">
        <v>4.198</v>
      </c>
      <c r="M4" s="11">
        <v>4.079</v>
      </c>
      <c r="N4" s="11">
        <v>4.019</v>
      </c>
      <c r="O4" s="8">
        <f>1/2*Q4</f>
        <v>1.5395</v>
      </c>
      <c r="P4" s="11">
        <v>4.024</v>
      </c>
      <c r="Q4" s="11">
        <v>3.079</v>
      </c>
      <c r="R4" s="8">
        <f>SQRT(O4^2+P4^2)</f>
        <v>4.3084377969282555</v>
      </c>
      <c r="S4" s="8">
        <f>1/2*T4</f>
        <v>1.975</v>
      </c>
      <c r="T4" s="8">
        <v>3.95</v>
      </c>
    </row>
    <row r="5" spans="1:20" s="8" customFormat="1" ht="15">
      <c r="A5" s="11" t="s">
        <v>18</v>
      </c>
      <c r="B5" s="8">
        <v>4.19</v>
      </c>
      <c r="C5" s="8">
        <v>4.12</v>
      </c>
      <c r="D5" s="8">
        <v>4</v>
      </c>
      <c r="E5" s="11">
        <v>4.113</v>
      </c>
      <c r="F5" s="11">
        <v>4.113</v>
      </c>
      <c r="G5" s="11">
        <v>4.113</v>
      </c>
      <c r="H5" s="8">
        <f>1/2*J5</f>
        <v>2.0485</v>
      </c>
      <c r="I5" s="11">
        <v>4.38</v>
      </c>
      <c r="J5" s="11">
        <v>4.097</v>
      </c>
      <c r="K5" s="11">
        <v>4.13</v>
      </c>
      <c r="L5" s="11">
        <v>4.13</v>
      </c>
      <c r="M5" s="11">
        <v>4.05</v>
      </c>
      <c r="N5" s="11">
        <v>4.173</v>
      </c>
      <c r="O5" s="8">
        <f>1/2*R5</f>
        <v>2.3355</v>
      </c>
      <c r="P5" s="11">
        <v>4.254</v>
      </c>
      <c r="Q5" s="11">
        <v>4.15</v>
      </c>
      <c r="R5" s="11">
        <v>4.671</v>
      </c>
      <c r="S5" s="11">
        <v>1.95</v>
      </c>
      <c r="T5" s="8">
        <f>2*S5</f>
        <v>3.9</v>
      </c>
    </row>
    <row r="6" spans="1:20" s="8" customFormat="1" ht="15">
      <c r="A6" s="11" t="s">
        <v>19</v>
      </c>
      <c r="B6" s="11">
        <v>4.12</v>
      </c>
      <c r="C6" s="11">
        <v>4</v>
      </c>
      <c r="D6" s="11">
        <v>2.125</v>
      </c>
      <c r="E6" s="11">
        <v>4.195</v>
      </c>
      <c r="F6" s="11">
        <v>4.23</v>
      </c>
      <c r="G6" s="11">
        <v>4.81</v>
      </c>
      <c r="H6" s="8">
        <v>2.085</v>
      </c>
      <c r="I6" s="11">
        <v>4.5</v>
      </c>
      <c r="J6" s="11">
        <v>4.165</v>
      </c>
      <c r="K6" s="11">
        <v>4.3</v>
      </c>
      <c r="L6" s="11">
        <v>4.3</v>
      </c>
      <c r="M6" s="11">
        <v>4.35</v>
      </c>
      <c r="N6" s="11">
        <v>4.593</v>
      </c>
      <c r="O6" s="8">
        <v>2.025</v>
      </c>
      <c r="P6" s="11">
        <v>4.165</v>
      </c>
      <c r="Q6" s="11">
        <v>4.7</v>
      </c>
      <c r="R6" s="11">
        <v>4.7</v>
      </c>
      <c r="S6" s="8">
        <f>1/2*T6</f>
        <v>2.925</v>
      </c>
      <c r="T6" s="11">
        <v>5.85</v>
      </c>
    </row>
    <row r="7" spans="1:20" s="8" customFormat="1" ht="15">
      <c r="A7" s="11" t="s">
        <v>22</v>
      </c>
      <c r="B7" s="11">
        <v>4.105</v>
      </c>
      <c r="C7" s="11">
        <v>4.105</v>
      </c>
      <c r="D7" s="11">
        <v>2.142</v>
      </c>
      <c r="E7" s="22">
        <v>4.196</v>
      </c>
      <c r="F7" s="11">
        <v>4.23</v>
      </c>
      <c r="G7" s="11">
        <v>4.81</v>
      </c>
      <c r="H7" s="8">
        <v>2.085</v>
      </c>
      <c r="I7" s="11">
        <v>4.5</v>
      </c>
      <c r="J7" s="11">
        <v>4.165</v>
      </c>
      <c r="K7" s="11">
        <v>4.3</v>
      </c>
      <c r="L7" s="11">
        <v>4.3</v>
      </c>
      <c r="M7" s="11">
        <v>4.35</v>
      </c>
      <c r="N7" s="11">
        <v>4.593</v>
      </c>
      <c r="O7" s="8">
        <v>2.025</v>
      </c>
      <c r="P7" s="11">
        <v>4.165</v>
      </c>
      <c r="Q7" s="11">
        <v>4.7</v>
      </c>
      <c r="R7" s="11">
        <v>4.7</v>
      </c>
      <c r="S7" s="8">
        <f>1/2*T7</f>
        <v>3.425</v>
      </c>
      <c r="T7" s="11">
        <v>6.85</v>
      </c>
    </row>
    <row r="8" spans="1:20" s="8" customFormat="1" ht="15">
      <c r="A8" s="11" t="s">
        <v>20</v>
      </c>
      <c r="B8" s="11">
        <v>4.025</v>
      </c>
      <c r="C8" s="11">
        <v>4.025</v>
      </c>
      <c r="D8" s="11">
        <v>2.113</v>
      </c>
      <c r="E8" s="11">
        <v>4.135</v>
      </c>
      <c r="F8" s="11">
        <v>4.135</v>
      </c>
      <c r="G8" s="11">
        <v>4.033</v>
      </c>
      <c r="H8" s="8">
        <f>1/2*J8</f>
        <v>2.0425</v>
      </c>
      <c r="I8" s="11">
        <v>4.03</v>
      </c>
      <c r="J8" s="11">
        <v>4.085</v>
      </c>
      <c r="K8" s="11">
        <v>4.673</v>
      </c>
      <c r="L8" s="11">
        <v>4.673</v>
      </c>
      <c r="M8" s="11">
        <v>4.033</v>
      </c>
      <c r="N8" s="11">
        <v>4.653</v>
      </c>
      <c r="O8" s="11">
        <v>2.271</v>
      </c>
      <c r="P8" s="11">
        <v>4.029</v>
      </c>
      <c r="Q8" s="11">
        <v>4.115</v>
      </c>
      <c r="R8" s="11">
        <v>4.524</v>
      </c>
      <c r="S8" s="11">
        <v>2.005</v>
      </c>
      <c r="T8" s="11">
        <v>4.01</v>
      </c>
    </row>
    <row r="9" spans="1:20" s="8" customFormat="1" ht="15">
      <c r="A9" s="11" t="s">
        <v>21</v>
      </c>
      <c r="B9" s="11">
        <v>4.03</v>
      </c>
      <c r="C9" s="11">
        <v>4.03</v>
      </c>
      <c r="D9" s="11">
        <v>2.25</v>
      </c>
      <c r="E9" s="11">
        <v>4.136</v>
      </c>
      <c r="F9" s="11">
        <v>4.91</v>
      </c>
      <c r="G9" s="11">
        <v>4.103</v>
      </c>
      <c r="H9" s="11">
        <v>2.007</v>
      </c>
      <c r="I9" s="11">
        <v>4.003</v>
      </c>
      <c r="J9" s="11">
        <v>4.014</v>
      </c>
      <c r="K9" s="11">
        <v>4.17</v>
      </c>
      <c r="L9" s="11">
        <v>4.11</v>
      </c>
      <c r="M9" s="11">
        <v>4.03</v>
      </c>
      <c r="N9" s="11">
        <v>4.53</v>
      </c>
      <c r="O9" s="11">
        <v>2.0085</v>
      </c>
      <c r="P9" s="11">
        <v>4.017</v>
      </c>
      <c r="Q9" s="11">
        <v>3.121</v>
      </c>
      <c r="R9" s="11">
        <v>4.526</v>
      </c>
      <c r="S9" s="11">
        <v>1.935</v>
      </c>
      <c r="T9" s="11">
        <v>4.02</v>
      </c>
    </row>
    <row r="10" spans="1:20" s="8" customFormat="1" ht="15">
      <c r="A10" s="11" t="s">
        <v>23</v>
      </c>
      <c r="B10" s="11">
        <v>4.18</v>
      </c>
      <c r="C10" s="11">
        <v>2.159</v>
      </c>
      <c r="D10" s="11">
        <v>2.144</v>
      </c>
      <c r="E10" s="11">
        <v>4.132</v>
      </c>
      <c r="F10" s="11">
        <v>4.209</v>
      </c>
      <c r="G10" s="11">
        <v>4.187</v>
      </c>
      <c r="H10" s="11">
        <v>2.094</v>
      </c>
      <c r="I10" s="11">
        <v>4.22</v>
      </c>
      <c r="J10" s="8">
        <v>4.87</v>
      </c>
      <c r="K10" s="11">
        <v>4.36</v>
      </c>
      <c r="L10" s="11">
        <v>4.36</v>
      </c>
      <c r="M10" s="11">
        <v>4.15</v>
      </c>
      <c r="N10" s="11">
        <v>4.57</v>
      </c>
      <c r="O10" s="11">
        <f>P10/2</f>
        <v>2.11</v>
      </c>
      <c r="P10" s="11">
        <v>4.22</v>
      </c>
      <c r="Q10" s="11">
        <v>4.88</v>
      </c>
      <c r="R10" s="11">
        <v>4.22</v>
      </c>
      <c r="S10" s="8">
        <f>1/2*T10</f>
        <v>2.44</v>
      </c>
      <c r="T10" s="11">
        <v>4.88</v>
      </c>
    </row>
    <row r="11" s="8" customFormat="1" ht="15">
      <c r="C11" s="10"/>
    </row>
    <row r="12" s="8" customFormat="1" ht="15"/>
    <row r="13" s="8" customFormat="1" ht="15"/>
    <row r="14" s="8" customFormat="1" ht="15"/>
    <row r="15" s="8" customFormat="1" ht="15"/>
    <row r="16" s="8" customFormat="1" ht="15"/>
    <row r="17" s="8" customFormat="1" ht="15">
      <c r="J17"/>
    </row>
    <row r="18" s="8" customFormat="1" ht="15">
      <c r="J18"/>
    </row>
    <row r="19" s="8" customFormat="1" ht="15"/>
    <row r="20" spans="1:20" ht="15">
      <c r="A20" t="s">
        <v>13</v>
      </c>
      <c r="B20">
        <f>(B3+B4+B5+B6+B7+B8+B9+B10)/8</f>
        <v>4.121875</v>
      </c>
      <c r="C20">
        <f>(C3+C4+C5+C6+C7+C8+C9+C10)/8</f>
        <v>3.9236250000000004</v>
      </c>
      <c r="D20">
        <f>AVERAGE(D3:D19)</f>
        <v>2.619375</v>
      </c>
      <c r="E20" s="12">
        <f>AVERAGE(E3:E19)</f>
        <v>4.1455</v>
      </c>
      <c r="F20">
        <f>AVERAGE(F3:F19)</f>
        <v>4.257</v>
      </c>
      <c r="G20">
        <f>AVERAGE(G3:G19)</f>
        <v>4.304374999999999</v>
      </c>
      <c r="H20" s="8">
        <f aca="true" t="shared" si="0" ref="H20:T20">AVERAGE(H3:H10)</f>
        <v>2.0267500000000003</v>
      </c>
      <c r="I20" s="8">
        <f t="shared" si="0"/>
        <v>4.242875000000001</v>
      </c>
      <c r="J20" s="8">
        <f t="shared" si="0"/>
        <v>4.1375</v>
      </c>
      <c r="K20" s="8">
        <f t="shared" si="0"/>
        <v>4.26025</v>
      </c>
      <c r="L20" s="8">
        <f t="shared" si="0"/>
        <v>4.275125</v>
      </c>
      <c r="M20" s="8">
        <f t="shared" si="0"/>
        <v>4.134</v>
      </c>
      <c r="N20" s="8">
        <f t="shared" si="0"/>
        <v>4.47575</v>
      </c>
      <c r="O20" s="8">
        <f t="shared" si="0"/>
        <v>2.0899375</v>
      </c>
      <c r="P20" s="8">
        <f t="shared" si="0"/>
        <v>4.14675</v>
      </c>
      <c r="Q20" s="8">
        <f t="shared" si="0"/>
        <v>4.194375</v>
      </c>
      <c r="R20" s="11">
        <f t="shared" si="0"/>
        <v>4.501554724616032</v>
      </c>
      <c r="S20" s="8">
        <f t="shared" si="0"/>
        <v>2.355625</v>
      </c>
      <c r="T20" s="8">
        <f t="shared" si="0"/>
        <v>4.7299999999999995</v>
      </c>
    </row>
    <row r="21" spans="1:20" ht="15">
      <c r="A21" t="s">
        <v>14</v>
      </c>
      <c r="B21">
        <f>MEDIAN(B3:B10)</f>
        <v>4.1175</v>
      </c>
      <c r="C21" s="8"/>
      <c r="D21">
        <f aca="true" t="shared" si="1" ref="D21:T21">MEDIAN(D3:D10)</f>
        <v>2.1525</v>
      </c>
      <c r="E21">
        <f t="shared" si="1"/>
        <v>4.1355</v>
      </c>
      <c r="F21">
        <f t="shared" si="1"/>
        <v>4.172</v>
      </c>
      <c r="G21">
        <f t="shared" si="1"/>
        <v>4.15</v>
      </c>
      <c r="H21">
        <f t="shared" si="1"/>
        <v>2.04775</v>
      </c>
      <c r="I21">
        <f t="shared" si="1"/>
        <v>4.29</v>
      </c>
      <c r="J21">
        <f t="shared" si="1"/>
        <v>4.0955</v>
      </c>
      <c r="K21">
        <f t="shared" si="1"/>
        <v>4.234999999999999</v>
      </c>
      <c r="L21">
        <f t="shared" si="1"/>
        <v>4.2490000000000006</v>
      </c>
      <c r="M21">
        <f t="shared" si="1"/>
        <v>4.0645</v>
      </c>
      <c r="N21">
        <f t="shared" si="1"/>
        <v>4.5815</v>
      </c>
      <c r="O21">
        <f t="shared" si="1"/>
        <v>2.0675</v>
      </c>
      <c r="P21">
        <f t="shared" si="1"/>
        <v>4.165</v>
      </c>
      <c r="Q21">
        <f t="shared" si="1"/>
        <v>4.425000000000001</v>
      </c>
      <c r="R21">
        <f t="shared" si="1"/>
        <v>4.525</v>
      </c>
      <c r="S21">
        <f t="shared" si="1"/>
        <v>2.0975</v>
      </c>
      <c r="T21">
        <f t="shared" si="1"/>
        <v>4.199999999999999</v>
      </c>
    </row>
    <row r="22" spans="1:20" ht="15">
      <c r="A22" t="s">
        <v>25</v>
      </c>
      <c r="B22">
        <f>STDEV(B3:B10)</f>
        <v>0.06963873614180754</v>
      </c>
      <c r="D22">
        <f aca="true" t="shared" si="2" ref="D22:T22">STDEV(D3:D10)</f>
        <v>0.8593279662453849</v>
      </c>
      <c r="E22">
        <f t="shared" si="2"/>
        <v>0.037762415176998396</v>
      </c>
      <c r="F22">
        <f t="shared" si="2"/>
        <v>0.26896839963089175</v>
      </c>
      <c r="G22">
        <f t="shared" si="2"/>
        <v>0.3222075362690514</v>
      </c>
      <c r="H22">
        <f t="shared" si="2"/>
        <v>0.09411467169665953</v>
      </c>
      <c r="I22">
        <f t="shared" si="2"/>
        <v>0.22485006909366728</v>
      </c>
      <c r="J22">
        <f t="shared" si="2"/>
        <v>0.34596985830725424</v>
      </c>
      <c r="K22">
        <f t="shared" si="2"/>
        <v>0.2013346538903292</v>
      </c>
      <c r="L22">
        <f t="shared" si="2"/>
        <v>0.18596577065991998</v>
      </c>
      <c r="M22">
        <f t="shared" si="2"/>
        <v>0.13912070812271915</v>
      </c>
      <c r="N22">
        <f t="shared" si="2"/>
        <v>0.24222701866520427</v>
      </c>
      <c r="O22">
        <f t="shared" si="2"/>
        <v>0.2701319039575198</v>
      </c>
      <c r="P22">
        <f t="shared" si="2"/>
        <v>0.11134726887409653</v>
      </c>
      <c r="Q22">
        <f t="shared" si="2"/>
        <v>0.7333732118486077</v>
      </c>
      <c r="R22">
        <f t="shared" si="2"/>
        <v>0.18683022862508544</v>
      </c>
      <c r="S22">
        <f t="shared" si="2"/>
        <v>0.5492295740398548</v>
      </c>
      <c r="T22">
        <f t="shared" si="2"/>
        <v>1.0832227049741112</v>
      </c>
    </row>
    <row r="23" spans="1:4" ht="15">
      <c r="A23" t="s">
        <v>29</v>
      </c>
      <c r="C23">
        <f>AVERAGE(C3:C9)</f>
        <v>4.175714285714286</v>
      </c>
      <c r="D23">
        <f>AVERAGE(D6:D10,D3)</f>
        <v>2.1558333333333333</v>
      </c>
    </row>
    <row r="25" spans="2:20" ht="15">
      <c r="B25" t="s">
        <v>15</v>
      </c>
      <c r="C25" t="s">
        <v>15</v>
      </c>
      <c r="D25" t="s">
        <v>15</v>
      </c>
      <c r="E25" t="s">
        <v>15</v>
      </c>
      <c r="F25" t="s">
        <v>15</v>
      </c>
      <c r="G25" t="s">
        <v>15</v>
      </c>
      <c r="H25" t="s">
        <v>15</v>
      </c>
      <c r="I25" t="s">
        <v>15</v>
      </c>
      <c r="J25" t="s">
        <v>15</v>
      </c>
      <c r="K25" t="s">
        <v>15</v>
      </c>
      <c r="L25" t="s">
        <v>15</v>
      </c>
      <c r="M25" t="s">
        <v>15</v>
      </c>
      <c r="N25" t="s">
        <v>15</v>
      </c>
      <c r="O25" t="s">
        <v>15</v>
      </c>
      <c r="P25" t="s">
        <v>15</v>
      </c>
      <c r="Q25" t="s">
        <v>15</v>
      </c>
      <c r="R25" t="s">
        <v>15</v>
      </c>
      <c r="S25" t="s">
        <v>15</v>
      </c>
      <c r="T25" t="s">
        <v>15</v>
      </c>
    </row>
    <row r="26" spans="2:20" ht="15">
      <c r="B26">
        <v>4.025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</row>
    <row r="27" spans="2:20" ht="15">
      <c r="B27">
        <f aca="true" t="shared" si="3" ref="B27:B35">B26+0.05</f>
        <v>4.075</v>
      </c>
      <c r="C27">
        <f aca="true" t="shared" si="4" ref="C27:H27">C26+0.5</f>
        <v>2.5</v>
      </c>
      <c r="D27">
        <f t="shared" si="4"/>
        <v>2.5</v>
      </c>
      <c r="E27">
        <f t="shared" si="4"/>
        <v>2.5</v>
      </c>
      <c r="F27">
        <f t="shared" si="4"/>
        <v>2.5</v>
      </c>
      <c r="G27">
        <f t="shared" si="4"/>
        <v>2.5</v>
      </c>
      <c r="H27">
        <f t="shared" si="4"/>
        <v>2.5</v>
      </c>
      <c r="I27">
        <f aca="true" t="shared" si="5" ref="I27:T27">I26+0.5</f>
        <v>2.5</v>
      </c>
      <c r="J27">
        <f t="shared" si="5"/>
        <v>2.5</v>
      </c>
      <c r="K27">
        <f t="shared" si="5"/>
        <v>2.5</v>
      </c>
      <c r="L27">
        <f t="shared" si="5"/>
        <v>2.5</v>
      </c>
      <c r="M27">
        <f t="shared" si="5"/>
        <v>2.5</v>
      </c>
      <c r="N27">
        <f t="shared" si="5"/>
        <v>2.5</v>
      </c>
      <c r="O27">
        <f t="shared" si="5"/>
        <v>2.5</v>
      </c>
      <c r="P27">
        <f t="shared" si="5"/>
        <v>2.5</v>
      </c>
      <c r="Q27">
        <f t="shared" si="5"/>
        <v>2.5</v>
      </c>
      <c r="R27">
        <f t="shared" si="5"/>
        <v>2.5</v>
      </c>
      <c r="S27">
        <f t="shared" si="5"/>
        <v>2.5</v>
      </c>
      <c r="T27">
        <f t="shared" si="5"/>
        <v>2.5</v>
      </c>
    </row>
    <row r="28" spans="2:20" ht="15">
      <c r="B28">
        <f t="shared" si="3"/>
        <v>4.125</v>
      </c>
      <c r="C28">
        <f aca="true" t="shared" si="6" ref="C28:D32">C27+0.5</f>
        <v>3</v>
      </c>
      <c r="D28">
        <f t="shared" si="6"/>
        <v>3</v>
      </c>
      <c r="E28">
        <f aca="true" t="shared" si="7" ref="E28:T28">E27+0.5</f>
        <v>3</v>
      </c>
      <c r="F28">
        <f t="shared" si="7"/>
        <v>3</v>
      </c>
      <c r="G28">
        <f t="shared" si="7"/>
        <v>3</v>
      </c>
      <c r="H28">
        <f t="shared" si="7"/>
        <v>3</v>
      </c>
      <c r="I28">
        <f t="shared" si="7"/>
        <v>3</v>
      </c>
      <c r="J28">
        <f t="shared" si="7"/>
        <v>3</v>
      </c>
      <c r="K28">
        <f t="shared" si="7"/>
        <v>3</v>
      </c>
      <c r="L28">
        <f t="shared" si="7"/>
        <v>3</v>
      </c>
      <c r="M28">
        <f t="shared" si="7"/>
        <v>3</v>
      </c>
      <c r="N28">
        <f t="shared" si="7"/>
        <v>3</v>
      </c>
      <c r="O28">
        <f t="shared" si="7"/>
        <v>3</v>
      </c>
      <c r="P28">
        <f t="shared" si="7"/>
        <v>3</v>
      </c>
      <c r="Q28">
        <f t="shared" si="7"/>
        <v>3</v>
      </c>
      <c r="R28">
        <f t="shared" si="7"/>
        <v>3</v>
      </c>
      <c r="S28">
        <f t="shared" si="7"/>
        <v>3</v>
      </c>
      <c r="T28">
        <f t="shared" si="7"/>
        <v>3</v>
      </c>
    </row>
    <row r="29" spans="2:20" ht="15">
      <c r="B29">
        <f t="shared" si="3"/>
        <v>4.175</v>
      </c>
      <c r="C29">
        <f t="shared" si="6"/>
        <v>3.5</v>
      </c>
      <c r="D29">
        <f t="shared" si="6"/>
        <v>3.5</v>
      </c>
      <c r="E29">
        <f aca="true" t="shared" si="8" ref="E29:T29">E28+0.5</f>
        <v>3.5</v>
      </c>
      <c r="F29">
        <f t="shared" si="8"/>
        <v>3.5</v>
      </c>
      <c r="G29">
        <f t="shared" si="8"/>
        <v>3.5</v>
      </c>
      <c r="H29">
        <f t="shared" si="8"/>
        <v>3.5</v>
      </c>
      <c r="I29">
        <f t="shared" si="8"/>
        <v>3.5</v>
      </c>
      <c r="J29">
        <f t="shared" si="8"/>
        <v>3.5</v>
      </c>
      <c r="K29">
        <f t="shared" si="8"/>
        <v>3.5</v>
      </c>
      <c r="L29">
        <f t="shared" si="8"/>
        <v>3.5</v>
      </c>
      <c r="M29">
        <f t="shared" si="8"/>
        <v>3.5</v>
      </c>
      <c r="N29">
        <f t="shared" si="8"/>
        <v>3.5</v>
      </c>
      <c r="O29">
        <f t="shared" si="8"/>
        <v>3.5</v>
      </c>
      <c r="P29">
        <f t="shared" si="8"/>
        <v>3.5</v>
      </c>
      <c r="Q29">
        <f t="shared" si="8"/>
        <v>3.5</v>
      </c>
      <c r="R29">
        <f t="shared" si="8"/>
        <v>3.5</v>
      </c>
      <c r="S29">
        <f t="shared" si="8"/>
        <v>3.5</v>
      </c>
      <c r="T29">
        <f t="shared" si="8"/>
        <v>3.5</v>
      </c>
    </row>
    <row r="30" spans="2:20" ht="15">
      <c r="B30">
        <f t="shared" si="3"/>
        <v>4.225</v>
      </c>
      <c r="C30">
        <f t="shared" si="6"/>
        <v>4</v>
      </c>
      <c r="D30">
        <f t="shared" si="6"/>
        <v>4</v>
      </c>
      <c r="E30">
        <f aca="true" t="shared" si="9" ref="E30:T30">E29+0.5</f>
        <v>4</v>
      </c>
      <c r="F30">
        <f t="shared" si="9"/>
        <v>4</v>
      </c>
      <c r="G30">
        <f t="shared" si="9"/>
        <v>4</v>
      </c>
      <c r="H30">
        <f t="shared" si="9"/>
        <v>4</v>
      </c>
      <c r="I30">
        <f t="shared" si="9"/>
        <v>4</v>
      </c>
      <c r="J30">
        <f t="shared" si="9"/>
        <v>4</v>
      </c>
      <c r="K30">
        <f t="shared" si="9"/>
        <v>4</v>
      </c>
      <c r="L30">
        <f t="shared" si="9"/>
        <v>4</v>
      </c>
      <c r="M30">
        <f t="shared" si="9"/>
        <v>4</v>
      </c>
      <c r="N30">
        <f t="shared" si="9"/>
        <v>4</v>
      </c>
      <c r="O30">
        <f t="shared" si="9"/>
        <v>4</v>
      </c>
      <c r="P30">
        <f t="shared" si="9"/>
        <v>4</v>
      </c>
      <c r="Q30">
        <f t="shared" si="9"/>
        <v>4</v>
      </c>
      <c r="R30">
        <f t="shared" si="9"/>
        <v>4</v>
      </c>
      <c r="S30">
        <f t="shared" si="9"/>
        <v>4</v>
      </c>
      <c r="T30">
        <f t="shared" si="9"/>
        <v>4</v>
      </c>
    </row>
    <row r="31" spans="2:20" ht="15">
      <c r="B31">
        <f t="shared" si="3"/>
        <v>4.2749999999999995</v>
      </c>
      <c r="C31">
        <f t="shared" si="6"/>
        <v>4.5</v>
      </c>
      <c r="D31">
        <f t="shared" si="6"/>
        <v>4.5</v>
      </c>
      <c r="E31">
        <f aca="true" t="shared" si="10" ref="E31:T31">E30+0.5</f>
        <v>4.5</v>
      </c>
      <c r="F31">
        <f t="shared" si="10"/>
        <v>4.5</v>
      </c>
      <c r="G31">
        <f t="shared" si="10"/>
        <v>4.5</v>
      </c>
      <c r="H31">
        <f t="shared" si="10"/>
        <v>4.5</v>
      </c>
      <c r="I31">
        <f t="shared" si="10"/>
        <v>4.5</v>
      </c>
      <c r="J31">
        <f t="shared" si="10"/>
        <v>4.5</v>
      </c>
      <c r="K31">
        <f t="shared" si="10"/>
        <v>4.5</v>
      </c>
      <c r="L31">
        <f t="shared" si="10"/>
        <v>4.5</v>
      </c>
      <c r="M31">
        <f t="shared" si="10"/>
        <v>4.5</v>
      </c>
      <c r="N31">
        <f t="shared" si="10"/>
        <v>4.5</v>
      </c>
      <c r="O31">
        <f t="shared" si="10"/>
        <v>4.5</v>
      </c>
      <c r="P31">
        <f t="shared" si="10"/>
        <v>4.5</v>
      </c>
      <c r="Q31">
        <f t="shared" si="10"/>
        <v>4.5</v>
      </c>
      <c r="R31">
        <f t="shared" si="10"/>
        <v>4.5</v>
      </c>
      <c r="S31">
        <f t="shared" si="10"/>
        <v>4.5</v>
      </c>
      <c r="T31">
        <f t="shared" si="10"/>
        <v>4.5</v>
      </c>
    </row>
    <row r="32" spans="2:20" ht="15">
      <c r="B32">
        <f t="shared" si="3"/>
        <v>4.324999999999999</v>
      </c>
      <c r="D32">
        <f t="shared" si="6"/>
        <v>5</v>
      </c>
      <c r="E32">
        <f aca="true" t="shared" si="11" ref="E32:T32">E31+0.5</f>
        <v>5</v>
      </c>
      <c r="F32">
        <f t="shared" si="11"/>
        <v>5</v>
      </c>
      <c r="G32">
        <f t="shared" si="11"/>
        <v>5</v>
      </c>
      <c r="H32">
        <f t="shared" si="11"/>
        <v>5</v>
      </c>
      <c r="I32">
        <f t="shared" si="11"/>
        <v>5</v>
      </c>
      <c r="J32">
        <f t="shared" si="11"/>
        <v>5</v>
      </c>
      <c r="K32">
        <f t="shared" si="11"/>
        <v>5</v>
      </c>
      <c r="L32">
        <f t="shared" si="11"/>
        <v>5</v>
      </c>
      <c r="M32">
        <f t="shared" si="11"/>
        <v>5</v>
      </c>
      <c r="N32">
        <f t="shared" si="11"/>
        <v>5</v>
      </c>
      <c r="O32">
        <f t="shared" si="11"/>
        <v>5</v>
      </c>
      <c r="P32">
        <f t="shared" si="11"/>
        <v>5</v>
      </c>
      <c r="Q32">
        <f t="shared" si="11"/>
        <v>5</v>
      </c>
      <c r="R32">
        <f t="shared" si="11"/>
        <v>5</v>
      </c>
      <c r="S32">
        <f t="shared" si="11"/>
        <v>5</v>
      </c>
      <c r="T32">
        <f t="shared" si="11"/>
        <v>5</v>
      </c>
    </row>
    <row r="33" ht="15">
      <c r="B33">
        <f t="shared" si="3"/>
        <v>4.374999999999999</v>
      </c>
    </row>
    <row r="34" ht="15">
      <c r="B34">
        <f t="shared" si="3"/>
        <v>4.424999999999999</v>
      </c>
    </row>
    <row r="35" ht="15">
      <c r="B35">
        <f t="shared" si="3"/>
        <v>4.474999999999999</v>
      </c>
    </row>
    <row r="2861" ht="15">
      <c r="I2861" t="s">
        <v>24</v>
      </c>
    </row>
  </sheetData>
  <sheetProtection/>
  <mergeCells count="4">
    <mergeCell ref="K1:N1"/>
    <mergeCell ref="B1:D1"/>
    <mergeCell ref="S1:T1"/>
    <mergeCell ref="O1:R1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2010-11-23T13:45:54Z</dcterms:created>
  <dcterms:modified xsi:type="dcterms:W3CDTF">2011-03-25T15:49:43Z</dcterms:modified>
  <cp:category/>
  <cp:version/>
  <cp:contentType/>
  <cp:contentStatus/>
</cp:coreProperties>
</file>